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50E18DC3-D117-4CE6-87D2-1425F53DB3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01 a I-01-P2_RIZIKAaZAVIS_v2" sheetId="4" r:id="rId1"/>
    <sheet name="cfg" sheetId="5" state="hidden" r:id="rId2"/>
  </sheets>
  <definedNames>
    <definedName name="_xlnm.Print_Area" localSheetId="0">'P-01 a I-01-P2_RIZIKAaZAVIS_v2'!$A$1:$M$34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4" l="1"/>
  <c r="D9" i="4"/>
  <c r="D13" i="4"/>
  <c r="F10" i="5"/>
  <c r="E10" i="5"/>
  <c r="F9" i="5"/>
  <c r="E9" i="5"/>
  <c r="F8" i="5"/>
  <c r="E8" i="5"/>
  <c r="F7" i="5"/>
  <c r="E7" i="5"/>
  <c r="F6" i="5"/>
  <c r="E6" i="5"/>
  <c r="F5" i="5"/>
  <c r="E5" i="5"/>
  <c r="F4" i="5"/>
  <c r="E4" i="5"/>
  <c r="F3" i="5"/>
  <c r="E3" i="5"/>
  <c r="F2" i="5"/>
  <c r="D19" i="4" s="1" a="1"/>
  <c r="D19" i="4" s="1"/>
  <c r="D21" i="4" s="1"/>
  <c r="E2" i="5"/>
  <c r="F27" i="4"/>
  <c r="E27" i="4"/>
  <c r="D27" i="4"/>
  <c r="F26" i="4"/>
  <c r="E26" i="4"/>
  <c r="D26" i="4"/>
  <c r="F25" i="4"/>
  <c r="E25" i="4"/>
  <c r="D25" i="4"/>
  <c r="C24" i="4"/>
  <c r="D23" i="4"/>
  <c r="C33" i="4" l="1"/>
  <c r="C31" i="4"/>
  <c r="C21" i="4" s="1"/>
  <c r="C32" i="4"/>
</calcChain>
</file>

<file path=xl/sharedStrings.xml><?xml version="1.0" encoding="utf-8"?>
<sst xmlns="http://schemas.openxmlformats.org/spreadsheetml/2006/main" count="173" uniqueCount="105">
  <si>
    <t>Prehľad všetkých rizík projektu vrátane sledovania stavu opatrení</t>
  </si>
  <si>
    <t>ID</t>
  </si>
  <si>
    <t>POPIS  / NÁSLEDOK</t>
  </si>
  <si>
    <t>TERMÍN</t>
  </si>
  <si>
    <t>Poznámka</t>
  </si>
  <si>
    <t>A. Vysoká (&gt; 70%)</t>
  </si>
  <si>
    <t>A1</t>
  </si>
  <si>
    <t>A2</t>
  </si>
  <si>
    <t>A3</t>
  </si>
  <si>
    <t>B. Stredná (40% - 70%)</t>
  </si>
  <si>
    <t>B1</t>
  </si>
  <si>
    <t>B2</t>
  </si>
  <si>
    <t>B3</t>
  </si>
  <si>
    <t>C. Nízka (&lt; 40%)</t>
  </si>
  <si>
    <t>C1</t>
  </si>
  <si>
    <t>C2</t>
  </si>
  <si>
    <t>C3</t>
  </si>
  <si>
    <t xml:space="preserve">Vysvetlenie: </t>
  </si>
  <si>
    <t>merateľné ukazovatele budú naplnené na menej ako 85%</t>
  </si>
  <si>
    <t>Pozn.:</t>
  </si>
  <si>
    <t>&gt; 70% v čase realizácie projektu</t>
  </si>
  <si>
    <t>40% - 70% v čase realizácie projektu</t>
  </si>
  <si>
    <t>&lt; 40% v čase realizácie projektu</t>
  </si>
  <si>
    <t>https://www.mirri.gov.sk/projekty/projekty-esif/operacny-program-integrovana-infrastruktura/prioritna-os-7-informacna-spolocnost/metodicke-dokumenty/hodnotiace-kriteria-op-ii/index.html</t>
  </si>
  <si>
    <t>Hodnotiace kritériá pre projekty financované z PO7 OPII sú zverejnené na:</t>
  </si>
  <si>
    <r>
      <rPr>
        <b/>
        <sz val="10"/>
        <color indexed="23"/>
        <rFont val="Tahoma"/>
        <family val="2"/>
      </rPr>
      <t xml:space="preserve">stredne závažné riziko </t>
    </r>
    <r>
      <rPr>
        <sz val="10"/>
        <color indexed="23"/>
        <rFont val="Tahoma"/>
        <family val="2"/>
        <charset val="238"/>
      </rPr>
      <t>(žltá farba)</t>
    </r>
  </si>
  <si>
    <r>
      <rPr>
        <b/>
        <sz val="10"/>
        <color indexed="23"/>
        <rFont val="Tahoma"/>
        <family val="2"/>
      </rPr>
      <t xml:space="preserve">menej závažné riziko </t>
    </r>
    <r>
      <rPr>
        <sz val="10"/>
        <color indexed="23"/>
        <rFont val="Tahoma"/>
        <family val="2"/>
        <charset val="238"/>
      </rPr>
      <t>(zelená farba)</t>
    </r>
  </si>
  <si>
    <t>Vyhodnotenie pre projekty financované z PO7 OPII</t>
  </si>
  <si>
    <t>Dopad rizika / závislosti</t>
  </si>
  <si>
    <r>
      <rPr>
        <b/>
        <sz val="10"/>
        <color indexed="23"/>
        <rFont val="Tahoma"/>
        <family val="2"/>
      </rPr>
      <t>vysoko závažné riziko</t>
    </r>
    <r>
      <rPr>
        <sz val="10"/>
        <color indexed="23"/>
        <rFont val="Tahoma"/>
        <family val="2"/>
        <charset val="238"/>
      </rPr>
      <t xml:space="preserve"> (červená farba)</t>
    </r>
  </si>
  <si>
    <t>nebude projekt zrealizovaný</t>
  </si>
  <si>
    <t>merateľné ukazovatele budú naplnené na 85% a viac</t>
  </si>
  <si>
    <t>Hodnotiteľ v procese hodnotenia žiadosti o NFP je v hodnotiacom hárku oprávnený identifikovať nové riziká, upravovať a meniť zadefinované riziká a zároveň povinný v hodnotiacom hárku zdôvodniť každú zmenu.</t>
  </si>
  <si>
    <t>1. Fatálny</t>
  </si>
  <si>
    <t>2. Významný</t>
  </si>
  <si>
    <t>3. Nevýznamný</t>
  </si>
  <si>
    <t>Kategória rizika</t>
  </si>
  <si>
    <r>
      <t>Dopad rizika / závislosti</t>
    </r>
    <r>
      <rPr>
        <sz val="8"/>
        <color indexed="10"/>
        <rFont val="Tahoma"/>
        <family val="2"/>
        <charset val="238"/>
      </rPr>
      <t/>
    </r>
  </si>
  <si>
    <r>
      <t xml:space="preserve">Kategória 
rizika a závislosti
</t>
    </r>
    <r>
      <rPr>
        <b/>
        <sz val="10"/>
        <color rgb="FFFF0000"/>
        <rFont val="Tahoma"/>
        <family val="2"/>
        <charset val="238"/>
      </rPr>
      <t>A1, A2, B1</t>
    </r>
    <r>
      <rPr>
        <sz val="10"/>
        <color rgb="FFFF0000"/>
        <rFont val="Tahoma"/>
        <family val="2"/>
        <charset val="238"/>
      </rPr>
      <t xml:space="preserve"> - vysoká závažnosť
</t>
    </r>
    <r>
      <rPr>
        <b/>
        <sz val="10"/>
        <color rgb="FFFF0000"/>
        <rFont val="Tahoma"/>
        <family val="2"/>
        <charset val="238"/>
      </rPr>
      <t>A3, B2, C1</t>
    </r>
    <r>
      <rPr>
        <sz val="10"/>
        <color rgb="FFFF0000"/>
        <rFont val="Tahoma"/>
        <family val="2"/>
        <charset val="238"/>
      </rPr>
      <t xml:space="preserve"> - stredná závažnosť
</t>
    </r>
    <r>
      <rPr>
        <b/>
        <sz val="10"/>
        <color rgb="FFFF0000"/>
        <rFont val="Tahoma"/>
        <family val="2"/>
        <charset val="238"/>
      </rPr>
      <t>B3, C2, C3</t>
    </r>
    <r>
      <rPr>
        <sz val="10"/>
        <color rgb="FFFF0000"/>
        <rFont val="Tahoma"/>
        <family val="2"/>
        <charset val="238"/>
      </rPr>
      <t xml:space="preserve"> - nízka závažnosť</t>
    </r>
  </si>
  <si>
    <t>V</t>
  </si>
  <si>
    <t>S</t>
  </si>
  <si>
    <t>N</t>
  </si>
  <si>
    <t>F</t>
  </si>
  <si>
    <r>
      <rPr>
        <b/>
        <sz val="10"/>
        <color indexed="8"/>
        <rFont val="Tahoma"/>
        <family val="2"/>
      </rPr>
      <t>Dopad rizika / závislosti</t>
    </r>
    <r>
      <rPr>
        <sz val="10"/>
        <color theme="1"/>
        <rFont val="Tahoma"/>
        <family val="2"/>
      </rPr>
      <t xml:space="preserve">
</t>
    </r>
    <r>
      <rPr>
        <b/>
        <sz val="10"/>
        <color rgb="FFFF0000"/>
        <rFont val="Tahoma"/>
        <family val="2"/>
        <charset val="238"/>
      </rPr>
      <t>F</t>
    </r>
    <r>
      <rPr>
        <sz val="10"/>
        <color rgb="FFFF0000"/>
        <rFont val="Tahoma"/>
        <family val="2"/>
        <charset val="238"/>
      </rPr>
      <t xml:space="preserve"> - Fatálny
</t>
    </r>
    <r>
      <rPr>
        <b/>
        <sz val="10"/>
        <color rgb="FFFF0000"/>
        <rFont val="Tahoma"/>
        <family val="2"/>
        <charset val="238"/>
      </rPr>
      <t>V</t>
    </r>
    <r>
      <rPr>
        <sz val="10"/>
        <color rgb="FFFF0000"/>
        <rFont val="Tahoma"/>
        <family val="2"/>
        <charset val="238"/>
      </rPr>
      <t xml:space="preserve"> - Významný
</t>
    </r>
    <r>
      <rPr>
        <b/>
        <sz val="10"/>
        <color rgb="FFFF0000"/>
        <rFont val="Tahoma"/>
        <family val="2"/>
        <charset val="238"/>
      </rPr>
      <t>N</t>
    </r>
    <r>
      <rPr>
        <sz val="10"/>
        <color rgb="FFFF0000"/>
        <rFont val="Tahoma"/>
        <family val="2"/>
        <charset val="238"/>
      </rPr>
      <t xml:space="preserve"> - Nevýznamný</t>
    </r>
    <r>
      <rPr>
        <b/>
        <sz val="8"/>
        <color indexed="10"/>
        <rFont val="Tahoma"/>
        <family val="2"/>
        <charset val="238"/>
      </rPr>
      <t/>
    </r>
  </si>
  <si>
    <t>V - Vysoká</t>
  </si>
  <si>
    <t>F - Fatálny</t>
  </si>
  <si>
    <t>S - Stredná</t>
  </si>
  <si>
    <t>V - Významný</t>
  </si>
  <si>
    <t>N - Nízka</t>
  </si>
  <si>
    <t>N - Nevýznamný</t>
  </si>
  <si>
    <t>Pravdepodobnosť 
vzniku rizika / závislosti</t>
  </si>
  <si>
    <r>
      <rPr>
        <b/>
        <sz val="10"/>
        <color indexed="8"/>
        <rFont val="Tahoma"/>
        <family val="2"/>
      </rPr>
      <t>Pravdepodobnosť 
vzniku rizika / závislosti</t>
    </r>
    <r>
      <rPr>
        <sz val="10"/>
        <color theme="1"/>
        <rFont val="Tahoma"/>
        <family val="2"/>
      </rPr>
      <t xml:space="preserve">
</t>
    </r>
    <r>
      <rPr>
        <b/>
        <sz val="10"/>
        <color rgb="FFFF0000"/>
        <rFont val="Tahoma"/>
        <family val="2"/>
        <charset val="238"/>
      </rPr>
      <t>V</t>
    </r>
    <r>
      <rPr>
        <sz val="10"/>
        <color rgb="FFFF0000"/>
        <rFont val="Tahoma"/>
        <family val="2"/>
        <charset val="238"/>
      </rPr>
      <t xml:space="preserve"> - vysoká
</t>
    </r>
    <r>
      <rPr>
        <b/>
        <sz val="10"/>
        <color rgb="FFFF0000"/>
        <rFont val="Tahoma"/>
        <family val="2"/>
        <charset val="238"/>
      </rPr>
      <t>S</t>
    </r>
    <r>
      <rPr>
        <sz val="10"/>
        <color rgb="FFFF0000"/>
        <rFont val="Tahoma"/>
        <family val="2"/>
        <charset val="238"/>
      </rPr>
      <t xml:space="preserve"> - stredná
</t>
    </r>
    <r>
      <rPr>
        <b/>
        <sz val="10"/>
        <color rgb="FFFF0000"/>
        <rFont val="Tahoma"/>
        <family val="2"/>
        <charset val="238"/>
      </rPr>
      <t>N</t>
    </r>
    <r>
      <rPr>
        <sz val="10"/>
        <color rgb="FFFF0000"/>
        <rFont val="Tahoma"/>
        <family val="2"/>
        <charset val="238"/>
      </rPr>
      <t xml:space="preserve"> - nízka!</t>
    </r>
  </si>
  <si>
    <r>
      <t>Pravdepodobnosť vzniku rizika / závislosti</t>
    </r>
    <r>
      <rPr>
        <sz val="10"/>
        <color rgb="FFFF0000"/>
        <rFont val="Tahoma"/>
        <family val="2"/>
        <charset val="238"/>
      </rPr>
      <t/>
    </r>
  </si>
  <si>
    <r>
      <t>Pravdepodobnosť vzniku rizika / závislosti</t>
    </r>
    <r>
      <rPr>
        <sz val="10"/>
        <color rgb="FFFF0000"/>
        <rFont val="Tahoma"/>
        <family val="2"/>
      </rPr>
      <t/>
    </r>
  </si>
  <si>
    <t>priebežne</t>
  </si>
  <si>
    <t>iniciačná fáza</t>
  </si>
  <si>
    <r>
      <t>ZOZNAM RIZÍK a ZÁVISLOSTÍ</t>
    </r>
    <r>
      <rPr>
        <b/>
        <sz val="12"/>
        <color indexed="23"/>
        <rFont val="Tahoma"/>
        <family val="2"/>
      </rPr>
      <t xml:space="preserve">  </t>
    </r>
    <r>
      <rPr>
        <b/>
        <sz val="8"/>
        <color indexed="23"/>
        <rFont val="Tahoma"/>
        <family val="2"/>
        <charset val="238"/>
      </rPr>
      <t>(Verzia dokumentu v</t>
    </r>
    <r>
      <rPr>
        <b/>
        <sz val="8"/>
        <rFont val="Tahoma"/>
        <family val="2"/>
        <charset val="238"/>
      </rPr>
      <t>0.9/06_2021</t>
    </r>
    <r>
      <rPr>
        <b/>
        <sz val="8"/>
        <color indexed="23"/>
        <rFont val="Tahoma"/>
        <family val="2"/>
        <charset val="238"/>
      </rPr>
      <t>)</t>
    </r>
  </si>
  <si>
    <t>Venovať vysokú pozornosť pri testoch. Zvýšenie ostražitosti prévadzky IKT.</t>
  </si>
  <si>
    <t>Ohrozenie prevádzky a dostupnosti systému z dôvodu možných kybernetických útokov.</t>
  </si>
  <si>
    <r>
      <rPr>
        <b/>
        <sz val="10"/>
        <color indexed="8"/>
        <rFont val="Tahoma"/>
        <family val="2"/>
      </rPr>
      <t>Odhad nákladov / 
Rozsah škôd 
pri vzniku rizika / závislosti</t>
    </r>
    <r>
      <rPr>
        <sz val="10"/>
        <color theme="1"/>
        <rFont val="Tahoma"/>
        <family val="2"/>
      </rPr>
      <t xml:space="preserve">
</t>
    </r>
  </si>
  <si>
    <t>Nastavenie personálnej politiky.</t>
  </si>
  <si>
    <t>Komplikácie s verejným obstarávaním</t>
  </si>
  <si>
    <t xml:space="preserve">NÁZOV
RIZIKA a ZÁVISLOSTI
</t>
  </si>
  <si>
    <t>MITIGAČNÉ OPATRENIA</t>
  </si>
  <si>
    <t>ZODPOVEDNÝ</t>
  </si>
  <si>
    <t>Ohrozenie prevádzky a dostupnosti systému</t>
  </si>
  <si>
    <t>Vysoké náklady na prevádzku</t>
  </si>
  <si>
    <t>Náklady na pevádzku budú vyššie ako plánované. Prekročenie plánovaných nákladov na prevádzku. Potreba dodatočných finančných zdrojov.</t>
  </si>
  <si>
    <t>Priebežne kontrolovať rozpočet pre jednotlivé fázy a venovať zvýšenú pozornosť dodávateľským zmluvám.</t>
  </si>
  <si>
    <t>Nebude možné naplniť všetky kvalitatívne požiadavky projektu</t>
  </si>
  <si>
    <t>Nebudú plne dosiahnuté očakávané benefity projektu.</t>
  </si>
  <si>
    <t>Zorganizovať viacero kôl iniciačných stretnutí k zadefinovaniu požiadaviek z katalógu požiadaviek s dodávateľom.</t>
  </si>
  <si>
    <t>V prípade omeškania dodávok projektu resp. v prípade omeškania nasadenia výstupov projektu, nebude možné efektívne a včas reagovať na bezpečnostné incidenty.</t>
  </si>
  <si>
    <t>Možnosť neschválenia ŽoNFP zo strany MIRRI</t>
  </si>
  <si>
    <t>Kvalitne vypracovaná ŽoNFP, vrátane povinných príloh - PZ, PP, KP</t>
  </si>
  <si>
    <t xml:space="preserve">Prijímateľ
</t>
  </si>
  <si>
    <t>Finančné dopady vyčíslené v EUR nie je možné v súčasnej dobe kvantifikovať.</t>
  </si>
  <si>
    <t>Oneskorenie schválenia ŽoNFP</t>
  </si>
  <si>
    <t>Harmonogram projektu je naplánovaný na 12 mesiacov, vzhľadom na začiatok PO 21-27, sa vie harmonogram realizácie posunúť - prispôsobiť schváleniu ŽoNFP, čiže napriek možnému posunu sa projekt vie realizovať a finančné prostriedky zo schválenej ŽoNFP vedia vyčerpať.</t>
  </si>
  <si>
    <t>Dodanie potrebnej dokumantácie v potrebnom rozsahu a kvalite, komunikácia s hodnotiteľom bez zbytočných časových zdržaní</t>
  </si>
  <si>
    <t>Počas iniciačnej fázy, zapojiť do projektu oddelenie, ktorého zodpovednosťou je proces VO, do tvorby dokumentu "Prístup k projektu a ŽoNFP". Cieľom je informovať príslušných pracovníkov s predstihom o predmete obstarania. Pozitívne sa to odrazí na príprave podkladov VO, z ktorých časť môžu zodpovedné osoby pripravovať paralelne a nemusia sa zoznamovať s obsahom projektu až po oficiálnom ukončení iniciačnej fázy</t>
  </si>
  <si>
    <t xml:space="preserve">Možnosť neschválenia ŽoNFP zo strany MIRRI ohrozí implemnetáciu projektu KB </t>
  </si>
  <si>
    <t>V prípade neskorého vypísania VO, prípadne komplikácií v procese VO (napr. posun vyhodnotenia viťazných uchádzačov s dôsledkom oneskorenia podpisu Zmluvy) by bol ohrozený začiatok implementačnej fázy.</t>
  </si>
  <si>
    <t>Výsledné produkty "aktualizované dokumenty" nebudú zo strany inštitúcie reálne používané, iba budú "založené do šuplíka".</t>
  </si>
  <si>
    <t>V rámci projektu je potrebné realizovať know-how, aby bola organizácia schopná udržiavať výsledky projektu vlastnými silami. Projekt musí mať podporu vedenia, ktoré schváli aktualizované vytvorené smernice.</t>
  </si>
  <si>
    <t>V prípade ak dokumenty nebudú reálne používané, hrozí, že bezpečnosť bude riadená iba "pro forma"</t>
  </si>
  <si>
    <t>Nedostatok ľudských zdrojov - nedostatočné personálne obsadenie projektového tímu</t>
  </si>
  <si>
    <t>Predĺženie doby realizácie projektu - nedostatočné príp. oneskorené pripomienkovanie čiastočných výstupov z projektu, testovanie na strane žiadateľa, koordinácia nasadenia do prevádzky, školenia a pod.  Výstupy projektu budú dodané v nedostatočnej kvalite.</t>
  </si>
  <si>
    <t>Projekt nebude realizovaný a nasadený podľa plánu - nedodržanie časového harmonogramu</t>
  </si>
  <si>
    <t>Čo najskoršia realizácia implementácie. Dodržiavanie jednotlivých fáz  projektu, hlavne plánu nasadenia. Jednotlivé fázy projektu sú reálne stanovené a majú logickú nadväznosť. Projekt obsahuje všetky potrebné aktivity na dosiahnutie stanoveného cieľa. Všetky zadefinované riziká sú vhodne eliminované. Časový harmonogram je reálne stanovený.</t>
  </si>
  <si>
    <t>Riziko z nedosiahnutia plánovanej hodnoty merateľných ukazovateľov</t>
  </si>
  <si>
    <t>Nedosiahnutie plánovanej hodnoty MU má vplyv na oprávnenosť a neoprávnenosť výdavkov a ich následné čerpanie.</t>
  </si>
  <si>
    <t>Kvalitne vypracovaná ŽoNFP s reálnym stanovením MU. Zabezpečiť kvalitné podklady v procese obstarania a tvorbe manažérskych produktov. Dodať čo najpodrobnejší popis zákazky.
Priebežné sledovanie výstupov a MU.</t>
  </si>
  <si>
    <t>Nedostatočný odhad finančných nákladov</t>
  </si>
  <si>
    <t>Nedostatočný odhad finančných nákladov na riešenie a udržanie projektu.</t>
  </si>
  <si>
    <t>Finančné náklady sú odhadnuté na základe odborných skseností žiadateľa a vychádzajú z prieskumov trhu.</t>
  </si>
  <si>
    <t>Bezpečnostné úniky dát</t>
  </si>
  <si>
    <t>Únik dát zo systémov (zdrojové kódy,..)</t>
  </si>
  <si>
    <t>Nastavenie bezpečnostných protokolov a ich pravidelná kontrola.</t>
  </si>
  <si>
    <t>Vplyv legislatívnych zmien na realizáciu projektu</t>
  </si>
  <si>
    <t>Riziko je spojené s možnými legislatívnymi zmenami alebo štrukturálnymi zmenami, ako aj zmenami na rôznych odborných pracovných pozíciách subjektov zúčastnených na projekte, kedy by mohlo dôjsť k zmenám v projektovom tíme, čo by mohlo ovplyniť plynulosť implementácie projektu</t>
  </si>
  <si>
    <t>Sledovanie zmien legislatívy počas celej doby realizácie projektu. Zmluvný záväzok dodávateľa odovzdať projekt v súlade s legislatívou. Prípadná zmena na jednotlivých pracovných pozíciách bude riešená tak,  aby existovala zastupiteľnosť a plynulý presun informácií a agendy na nového člena tímu. Dokumentácia k implementácii projektu bude vedená  detailne a prehľadne,aby v prípade potreby bol zabezpečený dostatok 
informácií pre nového člena tímu, a aby sa tak odvrátilo riziko 
problémov s riadením projektu.</t>
  </si>
  <si>
    <t>Nedostatočná identifikácia systémových požiadaviek a modulov</t>
  </si>
  <si>
    <t>Nedostatočná identifikácia požiadaviek a modulov pri príprave a realizácii projektu</t>
  </si>
  <si>
    <t>V prípravnej fáze predkladaného projektu boli zhodnotené všetky alternatívy riešenia projektu a bolo vybrané
najvhodnejšie riešenie pre daný typ aktivít. V rámci obmedzeni vzniku daného rizika bude žiadateľ pravidelne sledovať
merateľné ukazovatele (KPI) a jednotlivé výstupy projektu, ako aj prehodnocovať splnenie jednotlivých požiadaviek a ich
relevantnosť počas trvania hlavných aktivíty projektu.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</si>
</sst>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 * #,##0.00_)\ &quot;€&quot;_ ;_ * \(#,##0.00\)\ &quot;€&quot;_ ;_ * &quot;-&quot;??_)\ &quot;€&quot;_ ;_ @_ "/>
    <numFmt numFmtId="165" formatCode="_-* #,##0.00\ [$€-1]_-;\-* #,##0.00\ [$€-1]_-;_-* &quot;-&quot;??\ [$€-1]_-;_-@_-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10"/>
      <name val="Tahoma"/>
      <family val="2"/>
    </font>
    <font>
      <b/>
      <sz val="8"/>
      <color indexed="10"/>
      <name val="Tahoma"/>
      <family val="2"/>
      <charset val="238"/>
    </font>
    <font>
      <sz val="10"/>
      <color indexed="23"/>
      <name val="Tahoma"/>
      <family val="2"/>
      <charset val="238"/>
    </font>
    <font>
      <b/>
      <sz val="10"/>
      <color indexed="23"/>
      <name val="Tahoma"/>
      <family val="2"/>
    </font>
    <font>
      <b/>
      <sz val="10"/>
      <name val="Tahoma"/>
      <family val="2"/>
    </font>
    <font>
      <b/>
      <sz val="12"/>
      <color indexed="23"/>
      <name val="Tahoma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0" tint="-0.499984740745262"/>
      <name val="Tahoma"/>
      <family val="2"/>
    </font>
    <font>
      <sz val="10"/>
      <color theme="0" tint="-0.499984740745262"/>
      <name val="Tahoma"/>
      <family val="2"/>
      <charset val="238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0"/>
      <color rgb="FF0070C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9" tint="-0.24994659260841701"/>
      <name val="Tahoma"/>
      <family val="2"/>
    </font>
    <font>
      <b/>
      <sz val="10"/>
      <color rgb="FF9C0006"/>
      <name val="Tahoma"/>
      <family val="2"/>
    </font>
    <font>
      <b/>
      <sz val="10"/>
      <color rgb="FF9C5700"/>
      <name val="Tahoma"/>
      <family val="2"/>
    </font>
    <font>
      <sz val="10"/>
      <color indexed="23"/>
      <name val="Tahoma"/>
      <family val="2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  <font>
      <sz val="8"/>
      <color indexed="10"/>
      <name val="Tahoma"/>
      <family val="2"/>
      <charset val="238"/>
    </font>
    <font>
      <sz val="10"/>
      <color rgb="FFFF0000"/>
      <name val="Tahoma"/>
      <family val="2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indexed="23"/>
      <name val="Tahoma"/>
      <family val="2"/>
      <charset val="238"/>
    </font>
    <font>
      <sz val="11"/>
      <color rgb="FF9C6500"/>
      <name val="Calibri"/>
      <family val="2"/>
      <charset val="238"/>
      <scheme val="minor"/>
    </font>
    <font>
      <b/>
      <sz val="11"/>
      <color rgb="FF9C6500"/>
      <name val="Calibri"/>
      <family val="2"/>
      <charset val="238"/>
      <scheme val="minor"/>
    </font>
    <font>
      <b/>
      <sz val="8"/>
      <name val="Tahoma"/>
      <family val="2"/>
      <charset val="238"/>
    </font>
    <font>
      <sz val="10"/>
      <color rgb="FF000000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8">
    <xf numFmtId="0" fontId="0" fillId="0" borderId="0"/>
    <xf numFmtId="4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9" fontId="12" fillId="0" borderId="0" applyFont="0" applyFill="0" applyBorder="0" applyAlignment="0" applyProtection="0"/>
    <xf numFmtId="0" fontId="36" fillId="7" borderId="0" applyNumberFormat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textRotation="90" wrapText="1"/>
    </xf>
    <xf numFmtId="0" fontId="3" fillId="0" borderId="0" xfId="0" applyFont="1"/>
    <xf numFmtId="0" fontId="13" fillId="0" borderId="0" xfId="0" applyFont="1" applyAlignment="1">
      <alignment horizontal="justify" vertical="center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textRotation="90" wrapText="1"/>
    </xf>
    <xf numFmtId="0" fontId="16" fillId="0" borderId="0" xfId="0" applyFont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top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justify" vertical="center" wrapText="1"/>
    </xf>
    <xf numFmtId="0" fontId="20" fillId="0" borderId="0" xfId="0" applyFont="1" applyAlignment="1">
      <alignment wrapText="1"/>
    </xf>
    <xf numFmtId="0" fontId="26" fillId="4" borderId="1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0" fontId="26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4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6" fillId="4" borderId="1" xfId="0" applyFont="1" applyFill="1" applyBorder="1" applyAlignment="1">
      <alignment horizontal="left" vertical="center" wrapText="1"/>
    </xf>
    <xf numFmtId="10" fontId="26" fillId="4" borderId="1" xfId="4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7" fillId="7" borderId="2" xfId="5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23" fillId="0" borderId="2" xfId="0" applyFont="1" applyBorder="1" applyAlignment="1">
      <alignment vertical="center"/>
    </xf>
    <xf numFmtId="0" fontId="23" fillId="0" borderId="0" xfId="0" applyFont="1" applyAlignment="1">
      <alignment vertical="center" wrapText="1"/>
    </xf>
    <xf numFmtId="14" fontId="19" fillId="0" borderId="2" xfId="0" applyNumberFormat="1" applyFont="1" applyBorder="1" applyAlignment="1">
      <alignment horizontal="center" vertical="center" wrapText="1"/>
    </xf>
    <xf numFmtId="165" fontId="19" fillId="0" borderId="1" xfId="2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textRotation="90" wrapText="1"/>
    </xf>
    <xf numFmtId="0" fontId="16" fillId="0" borderId="0" xfId="0" applyFont="1" applyAlignment="1">
      <alignment horizontal="center" vertical="center" textRotation="90" wrapText="1"/>
    </xf>
    <xf numFmtId="0" fontId="19" fillId="0" borderId="2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39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4" fontId="19" fillId="8" borderId="2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7" fillId="7" borderId="0" xfId="5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1" fillId="0" borderId="4" xfId="0" applyFont="1" applyBorder="1"/>
    <xf numFmtId="0" fontId="21" fillId="0" borderId="5" xfId="0" applyFont="1" applyBorder="1"/>
    <xf numFmtId="0" fontId="21" fillId="0" borderId="6" xfId="0" applyFont="1" applyBorder="1"/>
    <xf numFmtId="0" fontId="21" fillId="0" borderId="4" xfId="0" applyFont="1" applyBorder="1" applyAlignment="1">
      <alignment wrapText="1"/>
    </xf>
    <xf numFmtId="0" fontId="22" fillId="0" borderId="5" xfId="0" applyFont="1" applyBorder="1" applyAlignment="1">
      <alignment wrapText="1"/>
    </xf>
    <xf numFmtId="0" fontId="22" fillId="0" borderId="6" xfId="0" applyFont="1" applyBorder="1" applyAlignment="1">
      <alignment wrapText="1"/>
    </xf>
    <xf numFmtId="0" fontId="14" fillId="0" borderId="0" xfId="0" applyFont="1" applyAlignment="1">
      <alignment wrapText="1"/>
    </xf>
    <xf numFmtId="0" fontId="0" fillId="0" borderId="0" xfId="0" applyAlignment="1">
      <alignment wrapText="1"/>
    </xf>
    <xf numFmtId="0" fontId="1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8" fillId="0" borderId="7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4" fillId="0" borderId="0" xfId="3" applyBorder="1" applyAlignment="1">
      <alignment horizontal="left" wrapText="1"/>
    </xf>
    <xf numFmtId="0" fontId="2" fillId="0" borderId="0" xfId="0" applyFont="1" applyAlignment="1">
      <alignment wrapText="1"/>
    </xf>
    <xf numFmtId="0" fontId="20" fillId="0" borderId="3" xfId="0" applyFont="1" applyBorder="1" applyAlignment="1">
      <alignment wrapText="1"/>
    </xf>
    <xf numFmtId="0" fontId="0" fillId="0" borderId="3" xfId="0" applyBorder="1" applyAlignment="1">
      <alignment wrapText="1"/>
    </xf>
  </cellXfs>
  <cellStyles count="8">
    <cellStyle name="Currency" xfId="2" builtinId="4"/>
    <cellStyle name="Currency 2" xfId="1" xr:uid="{00000000-0005-0000-0000-000000000000}"/>
    <cellStyle name="Currency 2 2" xfId="7" xr:uid="{00000000-0005-0000-0000-000001000000}"/>
    <cellStyle name="Currency 2 3" xfId="6" xr:uid="{00000000-0005-0000-0000-000002000000}"/>
    <cellStyle name="Hyperlink" xfId="3" builtinId="8"/>
    <cellStyle name="Neutral" xfId="5" builtinId="28"/>
    <cellStyle name="Normal" xfId="0" builtinId="0"/>
    <cellStyle name="Percent" xfId="4" builtinId="5"/>
  </cellStyles>
  <dxfs count="18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bottom" textRotation="0" wrapText="1" indent="0" justifyLastLine="0" shrinkToFit="0" readingOrder="0"/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9C5700"/>
      </font>
      <fill>
        <patternFill patternType="none">
          <bgColor auto="1"/>
        </patternFill>
      </fill>
    </dxf>
    <dxf>
      <font>
        <b/>
        <i val="0"/>
        <color theme="9" tint="-0.24994659260841701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9C57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theme="7" tint="0.59996337778862885"/>
        </patternFill>
      </fill>
    </dxf>
    <dxf>
      <font>
        <color theme="9" tint="-0.24994659260841701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9C0006"/>
      <color rgb="FF9C5700"/>
      <color rgb="FFC6EFCE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Pravdepodobnost" displayName="TabPravdepodobnost" ref="A1:A4" totalsRowShown="0" headerRowDxfId="9" dataDxfId="8">
  <autoFilter ref="A1:A4" xr:uid="{00000000-0009-0000-0100-000001000000}"/>
  <tableColumns count="1">
    <tableColumn id="1" xr3:uid="{00000000-0010-0000-0000-000001000000}" name="Pravdepodobnosť vzniku rizika / závislosti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Dopad" displayName="TabDopad" ref="C1:C4" totalsRowShown="0" headerRowDxfId="6" dataDxfId="5">
  <autoFilter ref="C1:C4" xr:uid="{00000000-0009-0000-0100-000002000000}"/>
  <tableColumns count="1">
    <tableColumn id="1" xr3:uid="{00000000-0010-0000-0100-000001000000}" name="Dopad rizika / závislosti" dataDxf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Kategoria" displayName="TabKategoria" ref="E1:G10" totalsRowShown="0" headerRowDxfId="3">
  <autoFilter ref="E1:G10" xr:uid="{00000000-0009-0000-0100-000003000000}"/>
  <tableColumns count="3">
    <tableColumn id="3" xr3:uid="{00000000-0010-0000-0200-000003000000}" name="Pravdepodobnosť vzniku rizika / závislosti" dataDxfId="2"/>
    <tableColumn id="4" xr3:uid="{00000000-0010-0000-0200-000004000000}" name="Dopad rizika / závislosti" dataDxfId="1"/>
    <tableColumn id="1" xr3:uid="{00000000-0010-0000-0200-000001000000}" name="Kategória rizik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irri.gov.sk/projekty/projekty-esif/operacny-program-integrovana-infrastruktura/prioritna-os-7-informacna-spolocnost/metodicke-dokumenty/hodnotiace-kriteria-op-ii/index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40"/>
  <sheetViews>
    <sheetView showGridLines="0" tabSelected="1" topLeftCell="A12" zoomScale="89" zoomScaleNormal="89" workbookViewId="0">
      <selection activeCell="K18" sqref="K18"/>
    </sheetView>
  </sheetViews>
  <sheetFormatPr defaultColWidth="27.42578125" defaultRowHeight="12.75" x14ac:dyDescent="0.2"/>
  <cols>
    <col min="1" max="1" width="2.42578125" style="2" customWidth="1"/>
    <col min="2" max="2" width="3.140625" style="2" bestFit="1" customWidth="1"/>
    <col min="3" max="3" width="45.42578125" style="2" bestFit="1" customWidth="1"/>
    <col min="4" max="4" width="27.85546875" style="2" bestFit="1" customWidth="1"/>
    <col min="5" max="5" width="69.42578125" style="2" customWidth="1"/>
    <col min="6" max="6" width="31" style="2" customWidth="1"/>
    <col min="7" max="7" width="18.85546875" style="4" customWidth="1"/>
    <col min="8" max="8" width="17.7109375" style="4" customWidth="1"/>
    <col min="9" max="9" width="18" style="2" customWidth="1"/>
    <col min="10" max="10" width="19.7109375" style="2" customWidth="1"/>
    <col min="11" max="11" width="21.140625" style="2" customWidth="1"/>
    <col min="12" max="12" width="27" style="2" bestFit="1" customWidth="1"/>
    <col min="13" max="13" width="3.140625" style="2" customWidth="1"/>
    <col min="14" max="16384" width="27.42578125" style="2"/>
  </cols>
  <sheetData>
    <row r="2" spans="2:18" s="12" customFormat="1" ht="15" x14ac:dyDescent="0.2">
      <c r="B2" s="9" t="s">
        <v>56</v>
      </c>
      <c r="C2" s="10"/>
      <c r="D2" s="11"/>
      <c r="F2" s="11"/>
      <c r="G2" s="54"/>
      <c r="H2" s="11"/>
      <c r="I2" s="11"/>
      <c r="J2" s="11"/>
      <c r="K2" s="11"/>
      <c r="L2" s="11"/>
      <c r="N2" s="11"/>
      <c r="O2" s="11"/>
      <c r="P2" s="11"/>
      <c r="Q2" s="11"/>
      <c r="R2" s="11"/>
    </row>
    <row r="3" spans="2:18" s="6" customFormat="1" x14ac:dyDescent="0.2">
      <c r="B3" s="15" t="s">
        <v>0</v>
      </c>
      <c r="C3" s="2"/>
      <c r="D3" s="5"/>
      <c r="F3" s="5"/>
      <c r="G3" s="53"/>
      <c r="H3" s="5"/>
      <c r="I3" s="5"/>
      <c r="J3" s="5"/>
      <c r="K3" s="5"/>
      <c r="L3" s="5"/>
      <c r="N3" s="5"/>
      <c r="O3" s="5"/>
      <c r="P3" s="5"/>
      <c r="Q3" s="5"/>
      <c r="R3" s="5"/>
    </row>
    <row r="5" spans="2:18" s="1" customFormat="1" ht="96" customHeight="1" x14ac:dyDescent="0.25">
      <c r="B5" s="18" t="s">
        <v>1</v>
      </c>
      <c r="C5" s="41" t="s">
        <v>62</v>
      </c>
      <c r="D5" s="41" t="s">
        <v>38</v>
      </c>
      <c r="E5" s="41" t="s">
        <v>2</v>
      </c>
      <c r="F5" s="41" t="s">
        <v>63</v>
      </c>
      <c r="G5" s="63" t="s">
        <v>64</v>
      </c>
      <c r="H5" s="41" t="s">
        <v>3</v>
      </c>
      <c r="I5" s="42" t="s">
        <v>51</v>
      </c>
      <c r="J5" s="42" t="s">
        <v>43</v>
      </c>
      <c r="K5" s="42" t="s">
        <v>59</v>
      </c>
      <c r="L5" s="41" t="s">
        <v>4</v>
      </c>
    </row>
    <row r="6" spans="2:18" ht="77.25" customHeight="1" x14ac:dyDescent="0.2">
      <c r="B6" s="40">
        <v>1</v>
      </c>
      <c r="C6" s="48" t="s">
        <v>73</v>
      </c>
      <c r="D6" s="29" t="s">
        <v>15</v>
      </c>
      <c r="E6" s="48" t="s">
        <v>81</v>
      </c>
      <c r="F6" s="48" t="s">
        <v>74</v>
      </c>
      <c r="G6" s="57" t="s">
        <v>75</v>
      </c>
      <c r="H6" s="62" t="s">
        <v>55</v>
      </c>
      <c r="I6" s="44" t="s">
        <v>41</v>
      </c>
      <c r="J6" s="44" t="s">
        <v>39</v>
      </c>
      <c r="K6" s="52">
        <v>0</v>
      </c>
      <c r="L6" s="46" t="s">
        <v>76</v>
      </c>
    </row>
    <row r="7" spans="2:18" ht="79.5" customHeight="1" x14ac:dyDescent="0.2">
      <c r="B7" s="40">
        <v>2</v>
      </c>
      <c r="C7" s="48" t="s">
        <v>77</v>
      </c>
      <c r="D7" s="29" t="s">
        <v>12</v>
      </c>
      <c r="E7" s="48" t="s">
        <v>78</v>
      </c>
      <c r="F7" s="48" t="s">
        <v>79</v>
      </c>
      <c r="G7" s="57" t="s">
        <v>75</v>
      </c>
      <c r="H7" s="62" t="s">
        <v>55</v>
      </c>
      <c r="I7" s="44" t="s">
        <v>40</v>
      </c>
      <c r="J7" s="44" t="s">
        <v>41</v>
      </c>
      <c r="K7" s="52">
        <v>0</v>
      </c>
      <c r="L7" s="46" t="s">
        <v>76</v>
      </c>
    </row>
    <row r="8" spans="2:18" ht="78.75" customHeight="1" x14ac:dyDescent="0.2">
      <c r="B8" s="40">
        <v>3</v>
      </c>
      <c r="C8" s="48" t="s">
        <v>69</v>
      </c>
      <c r="D8" s="45" t="s">
        <v>11</v>
      </c>
      <c r="E8" s="48" t="s">
        <v>70</v>
      </c>
      <c r="F8" s="48" t="s">
        <v>71</v>
      </c>
      <c r="G8" s="57" t="s">
        <v>75</v>
      </c>
      <c r="H8" s="51" t="s">
        <v>54</v>
      </c>
      <c r="I8" s="44" t="s">
        <v>40</v>
      </c>
      <c r="J8" s="44" t="s">
        <v>39</v>
      </c>
      <c r="K8" s="52">
        <v>488564.12</v>
      </c>
      <c r="L8" s="46"/>
    </row>
    <row r="9" spans="2:18" ht="216.75" x14ac:dyDescent="0.2">
      <c r="B9" s="40">
        <v>4</v>
      </c>
      <c r="C9" s="48" t="s">
        <v>99</v>
      </c>
      <c r="D9" s="24" t="str">
        <f>cfg!$G$10</f>
        <v>C3</v>
      </c>
      <c r="E9" s="48" t="s">
        <v>100</v>
      </c>
      <c r="F9" s="48" t="s">
        <v>101</v>
      </c>
      <c r="G9" s="57" t="s">
        <v>75</v>
      </c>
      <c r="H9" s="51" t="s">
        <v>54</v>
      </c>
      <c r="I9" s="44" t="s">
        <v>41</v>
      </c>
      <c r="J9" s="44" t="s">
        <v>41</v>
      </c>
      <c r="K9" s="52">
        <v>60000</v>
      </c>
      <c r="L9" s="46"/>
    </row>
    <row r="10" spans="2:18" ht="178.5" x14ac:dyDescent="0.2">
      <c r="B10" s="40">
        <v>5</v>
      </c>
      <c r="C10" s="48" t="s">
        <v>102</v>
      </c>
      <c r="D10" s="23" t="str">
        <f>cfg!$G$8</f>
        <v>C1</v>
      </c>
      <c r="E10" s="48" t="s">
        <v>103</v>
      </c>
      <c r="F10" s="48" t="s">
        <v>104</v>
      </c>
      <c r="G10" s="57" t="s">
        <v>75</v>
      </c>
      <c r="H10" s="51" t="s">
        <v>54</v>
      </c>
      <c r="I10" s="44" t="s">
        <v>41</v>
      </c>
      <c r="J10" s="44" t="s">
        <v>42</v>
      </c>
      <c r="K10" s="52">
        <v>60000</v>
      </c>
      <c r="L10" s="46"/>
    </row>
    <row r="11" spans="2:18" ht="173.25" customHeight="1" x14ac:dyDescent="0.2">
      <c r="B11" s="40">
        <v>6</v>
      </c>
      <c r="C11" s="48" t="s">
        <v>88</v>
      </c>
      <c r="D11" s="64" t="s">
        <v>16</v>
      </c>
      <c r="E11" s="48" t="s">
        <v>72</v>
      </c>
      <c r="F11" s="48" t="s">
        <v>89</v>
      </c>
      <c r="G11" s="57" t="s">
        <v>75</v>
      </c>
      <c r="H11" s="51" t="s">
        <v>54</v>
      </c>
      <c r="I11" s="44" t="s">
        <v>41</v>
      </c>
      <c r="J11" s="44" t="s">
        <v>41</v>
      </c>
      <c r="K11" s="52">
        <v>120000</v>
      </c>
      <c r="L11" s="46"/>
    </row>
    <row r="12" spans="2:18" ht="207" customHeight="1" x14ac:dyDescent="0.2">
      <c r="B12" s="40">
        <v>7</v>
      </c>
      <c r="C12" s="49" t="s">
        <v>61</v>
      </c>
      <c r="D12" s="47" t="s">
        <v>11</v>
      </c>
      <c r="E12" s="56" t="s">
        <v>82</v>
      </c>
      <c r="F12" s="56" t="s">
        <v>80</v>
      </c>
      <c r="G12" s="57" t="s">
        <v>75</v>
      </c>
      <c r="H12" s="51" t="s">
        <v>55</v>
      </c>
      <c r="I12" s="44" t="s">
        <v>40</v>
      </c>
      <c r="J12" s="44" t="s">
        <v>39</v>
      </c>
      <c r="K12" s="52">
        <v>488564.12</v>
      </c>
      <c r="L12" s="46"/>
    </row>
    <row r="13" spans="2:18" ht="107.25" customHeight="1" x14ac:dyDescent="0.2">
      <c r="B13" s="40">
        <v>8</v>
      </c>
      <c r="C13" s="48" t="s">
        <v>90</v>
      </c>
      <c r="D13" s="23" t="str">
        <f>cfg!$G$8</f>
        <v>C1</v>
      </c>
      <c r="E13" s="48" t="s">
        <v>91</v>
      </c>
      <c r="F13" s="48" t="s">
        <v>92</v>
      </c>
      <c r="G13" s="57" t="s">
        <v>75</v>
      </c>
      <c r="H13" s="51" t="s">
        <v>54</v>
      </c>
      <c r="I13" s="44" t="s">
        <v>41</v>
      </c>
      <c r="J13" s="44" t="s">
        <v>42</v>
      </c>
      <c r="K13" s="52">
        <v>488564.12</v>
      </c>
      <c r="L13" s="46"/>
    </row>
    <row r="14" spans="2:18" ht="63.75" customHeight="1" x14ac:dyDescent="0.2">
      <c r="B14" s="40">
        <v>9</v>
      </c>
      <c r="C14" s="48" t="s">
        <v>66</v>
      </c>
      <c r="D14" s="64" t="s">
        <v>16</v>
      </c>
      <c r="E14" s="48" t="s">
        <v>67</v>
      </c>
      <c r="F14" s="48" t="s">
        <v>68</v>
      </c>
      <c r="G14" s="57" t="s">
        <v>75</v>
      </c>
      <c r="H14" s="51" t="s">
        <v>54</v>
      </c>
      <c r="I14" s="44" t="s">
        <v>41</v>
      </c>
      <c r="J14" s="44" t="s">
        <v>41</v>
      </c>
      <c r="K14" s="52">
        <v>100000</v>
      </c>
      <c r="L14" s="46"/>
    </row>
    <row r="15" spans="2:18" ht="38.25" x14ac:dyDescent="0.2">
      <c r="B15" s="40">
        <v>10</v>
      </c>
      <c r="C15" s="48" t="s">
        <v>65</v>
      </c>
      <c r="D15" s="29" t="s">
        <v>15</v>
      </c>
      <c r="E15" s="48" t="s">
        <v>58</v>
      </c>
      <c r="F15" s="48" t="s">
        <v>57</v>
      </c>
      <c r="G15" s="57" t="s">
        <v>75</v>
      </c>
      <c r="H15" s="51" t="s">
        <v>54</v>
      </c>
      <c r="I15" s="44" t="s">
        <v>41</v>
      </c>
      <c r="J15" s="44" t="s">
        <v>39</v>
      </c>
      <c r="K15" s="52">
        <v>488564.12</v>
      </c>
      <c r="L15" s="46"/>
    </row>
    <row r="16" spans="2:18" ht="51" x14ac:dyDescent="0.2">
      <c r="B16" s="40">
        <v>11</v>
      </c>
      <c r="C16" s="48" t="s">
        <v>93</v>
      </c>
      <c r="D16" s="29" t="s">
        <v>15</v>
      </c>
      <c r="E16" s="48" t="s">
        <v>94</v>
      </c>
      <c r="F16" s="48" t="s">
        <v>95</v>
      </c>
      <c r="G16" s="57" t="s">
        <v>75</v>
      </c>
      <c r="H16" s="51" t="s">
        <v>54</v>
      </c>
      <c r="I16" s="44" t="s">
        <v>41</v>
      </c>
      <c r="J16" s="44" t="s">
        <v>39</v>
      </c>
      <c r="K16" s="52">
        <v>488564.12</v>
      </c>
      <c r="L16" s="46"/>
    </row>
    <row r="17" spans="2:12" ht="89.25" x14ac:dyDescent="0.2">
      <c r="B17" s="40">
        <v>12</v>
      </c>
      <c r="C17" s="48" t="s">
        <v>83</v>
      </c>
      <c r="D17" s="47" t="s">
        <v>11</v>
      </c>
      <c r="E17" s="48" t="s">
        <v>85</v>
      </c>
      <c r="F17" s="48" t="s">
        <v>84</v>
      </c>
      <c r="G17" s="57" t="s">
        <v>75</v>
      </c>
      <c r="H17" s="51" t="s">
        <v>54</v>
      </c>
      <c r="I17" s="44" t="s">
        <v>40</v>
      </c>
      <c r="J17" s="44" t="s">
        <v>39</v>
      </c>
      <c r="K17" s="52">
        <v>488564.12</v>
      </c>
      <c r="L17" s="46"/>
    </row>
    <row r="18" spans="2:12" ht="38.25" x14ac:dyDescent="0.2">
      <c r="B18" s="40">
        <v>13</v>
      </c>
      <c r="C18" s="49" t="s">
        <v>96</v>
      </c>
      <c r="D18" s="47" t="s">
        <v>11</v>
      </c>
      <c r="E18" s="50" t="s">
        <v>97</v>
      </c>
      <c r="F18" s="48" t="s">
        <v>98</v>
      </c>
      <c r="G18" s="57" t="s">
        <v>75</v>
      </c>
      <c r="H18" s="51" t="s">
        <v>54</v>
      </c>
      <c r="I18" s="44" t="s">
        <v>40</v>
      </c>
      <c r="J18" s="44" t="s">
        <v>39</v>
      </c>
      <c r="K18" s="52">
        <v>488564.12</v>
      </c>
      <c r="L18" s="46"/>
    </row>
    <row r="19" spans="2:12" ht="63.75" customHeight="1" x14ac:dyDescent="0.2">
      <c r="B19" s="40">
        <v>14</v>
      </c>
      <c r="C19" s="48" t="s">
        <v>86</v>
      </c>
      <c r="D19" s="43" t="str">
        <f t="array" ref="D19">INDEX(TabKategoria[Kategória rizika],MATCH('P-01 a I-01-P2_RIZIKAaZAVIS_v2'!$I19,IF(TabKategoria[Dopad rizika / závislosti]='P-01 a I-01-P2_RIZIKAaZAVIS_v2'!$J19,TabKategoria[Pravdepodobnosť vzniku rizika / závislosti]),0))</f>
        <v>B2</v>
      </c>
      <c r="E19" s="48" t="s">
        <v>87</v>
      </c>
      <c r="F19" s="55" t="s">
        <v>60</v>
      </c>
      <c r="G19" s="57" t="s">
        <v>75</v>
      </c>
      <c r="H19" s="51" t="s">
        <v>54</v>
      </c>
      <c r="I19" s="44" t="s">
        <v>40</v>
      </c>
      <c r="J19" s="44" t="s">
        <v>39</v>
      </c>
      <c r="K19" s="52">
        <v>120000</v>
      </c>
      <c r="L19" s="46"/>
    </row>
    <row r="20" spans="2:12" x14ac:dyDescent="0.2">
      <c r="G20" s="3"/>
      <c r="H20" s="3"/>
    </row>
    <row r="21" spans="2:12" s="10" customFormat="1" ht="20.100000000000001" customHeight="1" x14ac:dyDescent="0.2">
      <c r="C21" s="38" t="str">
        <f>"Podiel vysoko závažných rizík ("&amp;$C$31&amp;")"</f>
        <v>Podiel vysoko závažných rizík (A1, A2, B1)</v>
      </c>
      <c r="D21" s="39">
        <f>SUMPRODUCT(COUNTIF($D$6:$D19,{"A1";"A2";"B1"}))/COUNTA($D$6:$D19)</f>
        <v>0</v>
      </c>
      <c r="E21" s="2"/>
      <c r="F21" s="2"/>
      <c r="G21" s="4"/>
      <c r="H21" s="2"/>
      <c r="I21" s="2"/>
      <c r="J21" s="2"/>
      <c r="K21" s="2"/>
    </row>
    <row r="22" spans="2:12" x14ac:dyDescent="0.2">
      <c r="B22" s="8"/>
      <c r="C22" s="8"/>
      <c r="D22" s="8"/>
      <c r="E22" s="8"/>
      <c r="F22" s="8"/>
    </row>
    <row r="23" spans="2:12" x14ac:dyDescent="0.2">
      <c r="B23" s="8"/>
      <c r="C23" s="20" t="s">
        <v>17</v>
      </c>
      <c r="D23" s="65" t="str">
        <f>$J$30</f>
        <v>Dopad rizika / závislosti</v>
      </c>
      <c r="E23" s="66"/>
      <c r="F23" s="67"/>
    </row>
    <row r="24" spans="2:12" x14ac:dyDescent="0.2">
      <c r="B24" s="8"/>
      <c r="C24" s="25" t="str">
        <f>$G$30</f>
        <v>Pravdepodobnosť 
vzniku rizika / závislosti</v>
      </c>
      <c r="D24" s="17" t="s">
        <v>33</v>
      </c>
      <c r="E24" s="17" t="s">
        <v>34</v>
      </c>
      <c r="F24" s="17" t="s">
        <v>35</v>
      </c>
    </row>
    <row r="25" spans="2:12" x14ac:dyDescent="0.2">
      <c r="B25" s="8"/>
      <c r="C25" s="16" t="s">
        <v>5</v>
      </c>
      <c r="D25" s="22" t="str">
        <f>cfg!$G$2</f>
        <v>A1</v>
      </c>
      <c r="E25" s="22" t="str">
        <f>cfg!$G$3</f>
        <v>A2</v>
      </c>
      <c r="F25" s="23" t="str">
        <f>cfg!$G$4</f>
        <v>A3</v>
      </c>
    </row>
    <row r="26" spans="2:12" x14ac:dyDescent="0.2">
      <c r="B26" s="8"/>
      <c r="C26" s="16" t="s">
        <v>9</v>
      </c>
      <c r="D26" s="22" t="str">
        <f>cfg!$G$5</f>
        <v>B1</v>
      </c>
      <c r="E26" s="23" t="str">
        <f>cfg!$G$6</f>
        <v>B2</v>
      </c>
      <c r="F26" s="24" t="str">
        <f>cfg!$G$7</f>
        <v>B3</v>
      </c>
    </row>
    <row r="27" spans="2:12" x14ac:dyDescent="0.2">
      <c r="B27" s="8"/>
      <c r="C27" s="16" t="s">
        <v>13</v>
      </c>
      <c r="D27" s="23" t="str">
        <f>cfg!$G$8</f>
        <v>C1</v>
      </c>
      <c r="E27" s="24" t="str">
        <f>cfg!$G$9</f>
        <v>C2</v>
      </c>
      <c r="F27" s="24" t="str">
        <f>cfg!$G$10</f>
        <v>C3</v>
      </c>
    </row>
    <row r="28" spans="2:12" x14ac:dyDescent="0.2">
      <c r="B28" s="13"/>
      <c r="C28" s="14"/>
      <c r="D28" s="14"/>
      <c r="E28" s="14"/>
      <c r="F28" s="8"/>
    </row>
    <row r="29" spans="2:12" x14ac:dyDescent="0.2">
      <c r="B29" s="13"/>
      <c r="C29" s="7"/>
      <c r="D29" s="14"/>
      <c r="E29" s="14"/>
      <c r="F29" s="8"/>
    </row>
    <row r="30" spans="2:12" ht="15" customHeight="1" x14ac:dyDescent="0.25">
      <c r="B30" s="8"/>
      <c r="C30" s="20" t="s">
        <v>17</v>
      </c>
      <c r="D30" s="8"/>
      <c r="E30" s="8"/>
      <c r="F30" s="8"/>
      <c r="G30" s="68" t="s">
        <v>50</v>
      </c>
      <c r="H30" s="69"/>
      <c r="I30" s="70"/>
      <c r="J30" s="71" t="s">
        <v>28</v>
      </c>
      <c r="K30" s="72"/>
      <c r="L30" s="73"/>
    </row>
    <row r="31" spans="2:12" ht="14.25" customHeight="1" x14ac:dyDescent="0.2">
      <c r="B31" s="8"/>
      <c r="C31" s="22" t="str">
        <f>CONCATENATE($D$25,", ",$E$25,", ",$D$26)</f>
        <v>A1, A2, B1</v>
      </c>
      <c r="D31" s="78" t="s">
        <v>29</v>
      </c>
      <c r="E31" s="79"/>
      <c r="F31" s="8"/>
      <c r="G31" s="58" t="s">
        <v>44</v>
      </c>
      <c r="H31" s="76" t="s">
        <v>20</v>
      </c>
      <c r="I31" s="77"/>
      <c r="J31" s="26" t="s">
        <v>45</v>
      </c>
      <c r="K31" s="76" t="s">
        <v>30</v>
      </c>
      <c r="L31" s="77"/>
    </row>
    <row r="32" spans="2:12" ht="14.25" customHeight="1" x14ac:dyDescent="0.2">
      <c r="B32" s="8"/>
      <c r="C32" s="23" t="str">
        <f>CONCATENATE($F$25,", ",$E$26,", ",$D$27)</f>
        <v>A3, B2, C1</v>
      </c>
      <c r="D32" s="78" t="s">
        <v>25</v>
      </c>
      <c r="E32" s="79"/>
      <c r="F32" s="8"/>
      <c r="G32" s="59" t="s">
        <v>46</v>
      </c>
      <c r="H32" s="76" t="s">
        <v>21</v>
      </c>
      <c r="I32" s="77"/>
      <c r="J32" s="27" t="s">
        <v>47</v>
      </c>
      <c r="K32" s="76" t="s">
        <v>18</v>
      </c>
      <c r="L32" s="77"/>
    </row>
    <row r="33" spans="2:12" ht="14.25" customHeight="1" x14ac:dyDescent="0.2">
      <c r="B33" s="8"/>
      <c r="C33" s="24" t="str">
        <f>CONCATENATE($F$26,", ",$E$27,", ",$F$27)</f>
        <v>B3, C2, C3</v>
      </c>
      <c r="D33" s="78" t="s">
        <v>26</v>
      </c>
      <c r="E33" s="79"/>
      <c r="F33" s="8"/>
      <c r="G33" s="60" t="s">
        <v>48</v>
      </c>
      <c r="H33" s="76" t="s">
        <v>22</v>
      </c>
      <c r="I33" s="77"/>
      <c r="J33" s="28" t="s">
        <v>49</v>
      </c>
      <c r="K33" s="76" t="s">
        <v>31</v>
      </c>
      <c r="L33" s="77"/>
    </row>
    <row r="34" spans="2:12" ht="33.75" customHeight="1" thickBot="1" x14ac:dyDescent="0.3">
      <c r="B34" s="8"/>
      <c r="C34" s="8"/>
      <c r="D34" s="8"/>
      <c r="E34" s="19"/>
      <c r="F34" s="8"/>
      <c r="G34" s="61"/>
      <c r="H34" s="74"/>
      <c r="I34" s="75"/>
    </row>
    <row r="35" spans="2:12" ht="15" customHeight="1" x14ac:dyDescent="0.25">
      <c r="C35" s="83" t="s">
        <v>27</v>
      </c>
      <c r="D35" s="84"/>
      <c r="E35" s="35"/>
      <c r="F35" s="35"/>
      <c r="G35" s="36"/>
      <c r="H35" s="36"/>
      <c r="I35" s="35"/>
      <c r="J35" s="35"/>
      <c r="K35" s="35"/>
      <c r="L35" s="35"/>
    </row>
    <row r="36" spans="2:12" x14ac:dyDescent="0.2">
      <c r="C36" s="31"/>
      <c r="D36" s="31"/>
      <c r="E36" s="31"/>
      <c r="F36" s="31"/>
      <c r="G36" s="37"/>
      <c r="H36" s="37"/>
      <c r="I36" s="31"/>
      <c r="J36" s="31"/>
      <c r="K36" s="31"/>
      <c r="L36" s="31"/>
    </row>
    <row r="37" spans="2:12" ht="16.5" customHeight="1" x14ac:dyDescent="0.2">
      <c r="C37" s="82" t="s">
        <v>24</v>
      </c>
      <c r="D37" s="82"/>
      <c r="E37" s="82"/>
      <c r="F37" s="82"/>
      <c r="G37" s="82"/>
      <c r="H37" s="82"/>
      <c r="I37" s="82"/>
      <c r="J37" s="82"/>
      <c r="K37" s="82"/>
      <c r="L37" s="82"/>
    </row>
    <row r="38" spans="2:12" ht="15" customHeight="1" x14ac:dyDescent="0.25">
      <c r="C38" s="81" t="s">
        <v>23</v>
      </c>
      <c r="D38" s="81"/>
      <c r="E38" s="81"/>
      <c r="F38" s="81"/>
      <c r="G38" s="81"/>
      <c r="H38" s="81"/>
      <c r="I38" s="81"/>
      <c r="J38" s="81"/>
      <c r="K38" s="81"/>
      <c r="L38" s="81"/>
    </row>
    <row r="39" spans="2:12" ht="21.75" customHeight="1" x14ac:dyDescent="0.2">
      <c r="C39" s="21" t="s">
        <v>19</v>
      </c>
      <c r="D39" s="31"/>
      <c r="E39" s="31"/>
      <c r="F39" s="31"/>
      <c r="G39" s="37"/>
      <c r="H39" s="37"/>
      <c r="I39" s="31"/>
      <c r="J39" s="31"/>
      <c r="K39" s="31"/>
      <c r="L39" s="31"/>
    </row>
    <row r="40" spans="2:12" ht="14.25" customHeight="1" x14ac:dyDescent="0.2">
      <c r="C40" s="80" t="s">
        <v>32</v>
      </c>
      <c r="D40" s="80"/>
      <c r="E40" s="80"/>
      <c r="F40" s="80"/>
      <c r="G40" s="80"/>
      <c r="H40" s="80"/>
      <c r="I40" s="80"/>
      <c r="J40" s="80"/>
      <c r="K40" s="80"/>
      <c r="L40" s="80"/>
    </row>
  </sheetData>
  <mergeCells count="17">
    <mergeCell ref="C40:L40"/>
    <mergeCell ref="C38:L38"/>
    <mergeCell ref="C37:L37"/>
    <mergeCell ref="K31:L31"/>
    <mergeCell ref="K32:L32"/>
    <mergeCell ref="K33:L33"/>
    <mergeCell ref="C35:D35"/>
    <mergeCell ref="D23:F23"/>
    <mergeCell ref="G30:I30"/>
    <mergeCell ref="J30:L30"/>
    <mergeCell ref="H34:I34"/>
    <mergeCell ref="H31:I31"/>
    <mergeCell ref="H32:I32"/>
    <mergeCell ref="H33:I33"/>
    <mergeCell ref="D32:E32"/>
    <mergeCell ref="D31:E31"/>
    <mergeCell ref="D33:E33"/>
  </mergeCells>
  <phoneticPr fontId="11" type="noConversion"/>
  <conditionalFormatting sqref="D6:D8 D14:D19 D11:D12">
    <cfRule type="expression" dxfId="17" priority="43" stopIfTrue="1">
      <formula>OR($D6="B3",$D6="C2",$D6="C3")</formula>
    </cfRule>
    <cfRule type="expression" dxfId="16" priority="44" stopIfTrue="1">
      <formula>OR($D6="A3",$D6="B2",$D6="C1")</formula>
    </cfRule>
    <cfRule type="expression" dxfId="15" priority="45" stopIfTrue="1">
      <formula>OR($D6="A1",$D6="A2",$D6="B1")</formula>
    </cfRule>
  </conditionalFormatting>
  <conditionalFormatting sqref="I6:I19">
    <cfRule type="containsText" dxfId="14" priority="5" stopIfTrue="1" operator="containsText" text="S">
      <formula>NOT(ISERROR(SEARCH("S",I6)))</formula>
    </cfRule>
    <cfRule type="containsText" dxfId="13" priority="6" stopIfTrue="1" operator="containsText" text="V">
      <formula>NOT(ISERROR(SEARCH("V",I6)))</formula>
    </cfRule>
  </conditionalFormatting>
  <conditionalFormatting sqref="I6:J19">
    <cfRule type="containsText" dxfId="12" priority="1" stopIfTrue="1" operator="containsText" text="N">
      <formula>NOT(ISERROR(SEARCH("N",I6)))</formula>
    </cfRule>
  </conditionalFormatting>
  <conditionalFormatting sqref="J6:J19">
    <cfRule type="containsText" dxfId="11" priority="3" stopIfTrue="1" operator="containsText" text="V">
      <formula>NOT(ISERROR(SEARCH("V",J6)))</formula>
    </cfRule>
    <cfRule type="containsText" dxfId="10" priority="4" stopIfTrue="1" operator="containsText" text="F">
      <formula>NOT(ISERROR(SEARCH("F",J6)))</formula>
    </cfRule>
  </conditionalFormatting>
  <hyperlinks>
    <hyperlink ref="C38" r:id="rId1" xr:uid="{00000000-0004-0000-0000-000000000000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cfg!$A$2:$A$4</xm:f>
          </x14:formula1>
          <xm:sqref>I6:I18</xm:sqref>
        </x14:dataValidation>
        <x14:dataValidation type="list" allowBlank="1" showInputMessage="1" showErrorMessage="1" xr:uid="{00000000-0002-0000-0000-000001000000}">
          <x14:formula1>
            <xm:f>cfg!$C$2:$C$4</xm:f>
          </x14:formula1>
          <xm:sqref>J6:J18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workbookViewId="0"/>
  </sheetViews>
  <sheetFormatPr defaultColWidth="8.85546875" defaultRowHeight="15" x14ac:dyDescent="0.25"/>
  <cols>
    <col min="1" max="1" width="24.7109375" customWidth="1"/>
    <col min="2" max="2" width="4.7109375" customWidth="1"/>
    <col min="3" max="3" width="18.7109375" customWidth="1"/>
    <col min="4" max="4" width="4.7109375" customWidth="1"/>
    <col min="5" max="5" width="24.7109375" customWidth="1"/>
    <col min="6" max="6" width="18.7109375" customWidth="1"/>
    <col min="7" max="7" width="9.7109375" customWidth="1"/>
  </cols>
  <sheetData>
    <row r="1" spans="1:7" s="33" customFormat="1" ht="30" x14ac:dyDescent="0.25">
      <c r="A1" s="30" t="s">
        <v>52</v>
      </c>
      <c r="B1" s="32"/>
      <c r="C1" s="30" t="s">
        <v>37</v>
      </c>
      <c r="D1" s="32"/>
      <c r="E1" s="30" t="s">
        <v>53</v>
      </c>
      <c r="F1" s="30" t="s">
        <v>37</v>
      </c>
      <c r="G1" s="30" t="s">
        <v>36</v>
      </c>
    </row>
    <row r="2" spans="1:7" x14ac:dyDescent="0.25">
      <c r="A2" s="34" t="s">
        <v>39</v>
      </c>
      <c r="C2" s="34" t="s">
        <v>42</v>
      </c>
      <c r="E2" s="34" t="str">
        <f>$A$2</f>
        <v>V</v>
      </c>
      <c r="F2" s="34" t="str">
        <f>$C$2</f>
        <v>F</v>
      </c>
      <c r="G2" s="34" t="s">
        <v>6</v>
      </c>
    </row>
    <row r="3" spans="1:7" x14ac:dyDescent="0.25">
      <c r="A3" s="34" t="s">
        <v>40</v>
      </c>
      <c r="C3" s="34" t="s">
        <v>39</v>
      </c>
      <c r="E3" s="34" t="str">
        <f>$A$2</f>
        <v>V</v>
      </c>
      <c r="F3" s="34" t="str">
        <f>$C$3</f>
        <v>V</v>
      </c>
      <c r="G3" s="34" t="s">
        <v>7</v>
      </c>
    </row>
    <row r="4" spans="1:7" x14ac:dyDescent="0.25">
      <c r="A4" s="34" t="s">
        <v>41</v>
      </c>
      <c r="C4" s="34" t="s">
        <v>41</v>
      </c>
      <c r="E4" s="34" t="str">
        <f>$A$2</f>
        <v>V</v>
      </c>
      <c r="F4" s="34" t="str">
        <f>$C$4</f>
        <v>N</v>
      </c>
      <c r="G4" s="34" t="s">
        <v>8</v>
      </c>
    </row>
    <row r="5" spans="1:7" x14ac:dyDescent="0.25">
      <c r="E5" s="34" t="str">
        <f>$A$3</f>
        <v>S</v>
      </c>
      <c r="F5" s="34" t="str">
        <f>$C$2</f>
        <v>F</v>
      </c>
      <c r="G5" s="34" t="s">
        <v>10</v>
      </c>
    </row>
    <row r="6" spans="1:7" x14ac:dyDescent="0.25">
      <c r="E6" s="34" t="str">
        <f>$A$3</f>
        <v>S</v>
      </c>
      <c r="F6" s="34" t="str">
        <f>$C$3</f>
        <v>V</v>
      </c>
      <c r="G6" s="34" t="s">
        <v>11</v>
      </c>
    </row>
    <row r="7" spans="1:7" x14ac:dyDescent="0.25">
      <c r="E7" s="34" t="str">
        <f>$A$3</f>
        <v>S</v>
      </c>
      <c r="F7" s="34" t="str">
        <f>$C$4</f>
        <v>N</v>
      </c>
      <c r="G7" s="34" t="s">
        <v>12</v>
      </c>
    </row>
    <row r="8" spans="1:7" x14ac:dyDescent="0.25">
      <c r="E8" s="34" t="str">
        <f>$A$4</f>
        <v>N</v>
      </c>
      <c r="F8" s="34" t="str">
        <f>$C$2</f>
        <v>F</v>
      </c>
      <c r="G8" s="34" t="s">
        <v>14</v>
      </c>
    </row>
    <row r="9" spans="1:7" x14ac:dyDescent="0.25">
      <c r="E9" s="34" t="str">
        <f>$A$4</f>
        <v>N</v>
      </c>
      <c r="F9" s="34" t="str">
        <f>$C$3</f>
        <v>V</v>
      </c>
      <c r="G9" s="34" t="s">
        <v>15</v>
      </c>
    </row>
    <row r="10" spans="1:7" x14ac:dyDescent="0.25">
      <c r="E10" s="34" t="str">
        <f>$A$4</f>
        <v>N</v>
      </c>
      <c r="F10" s="34" t="str">
        <f>$C$4</f>
        <v>N</v>
      </c>
      <c r="G10" s="34" t="s">
        <v>16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P-01 a I-01-P2_RIZIKAaZAVIS_v2</vt:lpstr>
      <vt:lpstr>cfg</vt:lpstr>
      <vt:lpstr>'P-01 a I-01-P2_RIZIKAaZAVIS_v2'!Print_Area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2015-06-05T18:19:34Z</dcterms:created>
  <dcterms:modified xsi:type="dcterms:W3CDTF">2024-07-10T11:06:37Z</dcterms:modified>
  <cp:category/>
</cp:coreProperties>
</file>